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2f33f1369f0d93/Dokumenter/Tobjerg vandværk/"/>
    </mc:Choice>
  </mc:AlternateContent>
  <xr:revisionPtr revIDLastSave="2" documentId="8_{D5B131C5-D094-4942-9D3C-E421F9CAB35F}" xr6:coauthVersionLast="46" xr6:coauthVersionMax="46" xr10:uidLastSave="{9AF91331-9F85-4799-983D-135955D40CF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10" i="1"/>
  <c r="J38" i="1"/>
  <c r="J8" i="1"/>
  <c r="J11" i="1"/>
  <c r="K14" i="1"/>
  <c r="K42" i="1"/>
  <c r="K45" i="1"/>
</calcChain>
</file>

<file path=xl/sharedStrings.xml><?xml version="1.0" encoding="utf-8"?>
<sst xmlns="http://schemas.openxmlformats.org/spreadsheetml/2006/main" count="33" uniqueCount="31">
  <si>
    <t>Indtægter  excl afgifter og moms</t>
  </si>
  <si>
    <t>x</t>
  </si>
  <si>
    <t xml:space="preserve">Kubikmeterafgift efter måler for perioden  </t>
  </si>
  <si>
    <t>Renter, kursregulering gebyrer</t>
  </si>
  <si>
    <t>Budgetterede indtægter i alt</t>
  </si>
  <si>
    <t>Udgifter excl moms</t>
  </si>
  <si>
    <t>EL</t>
  </si>
  <si>
    <t>Reparation af ledning og værk</t>
  </si>
  <si>
    <t>Ejendomsskat</t>
  </si>
  <si>
    <t>Vandanalyser</t>
  </si>
  <si>
    <t>Diverse</t>
  </si>
  <si>
    <t>Administrative omkostninger:</t>
  </si>
  <si>
    <t xml:space="preserve">Porto, papir, kontorhold incl opkrævning efter måler </t>
  </si>
  <si>
    <t>Kontingent private vandværker</t>
  </si>
  <si>
    <t>Kørsel og telefongodtgørelse bestyrelsen</t>
  </si>
  <si>
    <t>Revision</t>
  </si>
  <si>
    <t>Henlæggelse til investeringskonto</t>
  </si>
  <si>
    <t>Budgetteret driftsresultat</t>
  </si>
  <si>
    <t>Udgifter i alt</t>
  </si>
  <si>
    <t>Forsikringer</t>
  </si>
  <si>
    <t>Adm.af medlemmers aflæsn.opkrævning samt regnsk</t>
  </si>
  <si>
    <t>Pasning af grund og værk</t>
  </si>
  <si>
    <t xml:space="preserve">              TO-BJERG VANDVÆRK</t>
  </si>
  <si>
    <t>Fast afgift til vandværket incl måler</t>
  </si>
  <si>
    <t>Møder og generalforsamling</t>
  </si>
  <si>
    <t>Bredbånd</t>
  </si>
  <si>
    <t>1/1til 31/12</t>
  </si>
  <si>
    <t xml:space="preserve">                                               Budget  2019</t>
  </si>
  <si>
    <t>Produktionsomkostninger</t>
  </si>
  <si>
    <t>Til godkendelse på generalforsamlingen   2021</t>
  </si>
  <si>
    <t>Budget 2021/21042021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</si>
</sst>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kr&quot;\ #,##0_);[Red]\(&quot;kr&quot;\ #,##0\)"/>
    <numFmt numFmtId="166" formatCode="&quot;kr&quot;\ #,##0.00_);[Red]\(&quot;kr&quot;\ #,##0.00\)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7" fontId="0" fillId="0" borderId="0" xfId="1" applyNumberFormat="1" applyFont="1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0" fontId="5" fillId="0" borderId="2" xfId="0" applyFont="1" applyBorder="1"/>
    <xf numFmtId="0" fontId="5" fillId="0" borderId="0" xfId="0" applyFont="1"/>
    <xf numFmtId="0" fontId="3" fillId="0" borderId="2" xfId="0" applyFont="1" applyBorder="1"/>
    <xf numFmtId="0" fontId="4" fillId="0" borderId="0" xfId="0" applyFont="1"/>
    <xf numFmtId="167" fontId="3" fillId="0" borderId="0" xfId="1" applyNumberFormat="1" applyFont="1"/>
    <xf numFmtId="167" fontId="3" fillId="0" borderId="2" xfId="1" applyNumberFormat="1" applyFont="1" applyBorder="1"/>
    <xf numFmtId="167" fontId="4" fillId="0" borderId="0" xfId="1" applyNumberFormat="1" applyFont="1"/>
    <xf numFmtId="167" fontId="4" fillId="0" borderId="1" xfId="1" applyNumberFormat="1" applyFont="1" applyBorder="1"/>
    <xf numFmtId="167" fontId="0" fillId="2" borderId="0" xfId="1" applyNumberFormat="1" applyFont="1" applyFill="1"/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167" fontId="8" fillId="2" borderId="0" xfId="1" applyNumberFormat="1" applyFont="1" applyFill="1"/>
    <xf numFmtId="0" fontId="9" fillId="0" borderId="0" xfId="0" applyFont="1"/>
    <xf numFmtId="167" fontId="9" fillId="0" borderId="0" xfId="1" applyNumberFormat="1" applyFont="1"/>
    <xf numFmtId="0" fontId="10" fillId="2" borderId="0" xfId="0" applyFont="1" applyFill="1"/>
    <xf numFmtId="167" fontId="10" fillId="0" borderId="0" xfId="1" applyNumberFormat="1" applyFont="1"/>
    <xf numFmtId="4" fontId="4" fillId="0" borderId="3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31" workbookViewId="0">
      <selection activeCell="A49" sqref="A49"/>
    </sheetView>
  </sheetViews>
  <sheetFormatPr defaultRowHeight="12.75" x14ac:dyDescent="0.2"/>
  <cols>
    <col min="3" max="3" width="14.5703125" customWidth="1"/>
    <col min="5" max="5" width="1.7109375" customWidth="1"/>
    <col min="6" max="6" width="9.42578125" customWidth="1"/>
    <col min="7" max="7" width="11.5703125" style="1" bestFit="1" customWidth="1"/>
    <col min="8" max="8" width="1" customWidth="1"/>
    <col min="9" max="9" width="1.140625" customWidth="1"/>
    <col min="10" max="10" width="12" style="1" customWidth="1"/>
    <col min="11" max="11" width="13.28515625" style="1" customWidth="1"/>
  </cols>
  <sheetData>
    <row r="1" spans="1:11" ht="23.25" x14ac:dyDescent="0.35">
      <c r="A1" s="16"/>
      <c r="B1" s="17" t="s">
        <v>22</v>
      </c>
      <c r="C1" s="18"/>
      <c r="D1" s="18"/>
      <c r="E1" s="18"/>
      <c r="F1" s="18"/>
      <c r="G1" s="19"/>
      <c r="H1" s="18"/>
      <c r="I1" s="18"/>
      <c r="J1" s="19"/>
      <c r="K1" s="15"/>
    </row>
    <row r="3" spans="1:11" ht="18" x14ac:dyDescent="0.25">
      <c r="A3" s="20" t="s">
        <v>27</v>
      </c>
      <c r="B3" s="20"/>
      <c r="C3" s="20"/>
      <c r="D3" s="20"/>
      <c r="E3" s="20"/>
      <c r="F3" s="20">
        <v>2021</v>
      </c>
      <c r="G3" s="21"/>
      <c r="H3" s="22"/>
      <c r="I3" s="22"/>
      <c r="J3" s="23"/>
    </row>
    <row r="4" spans="1:11" x14ac:dyDescent="0.2">
      <c r="A4" t="s">
        <v>29</v>
      </c>
    </row>
    <row r="6" spans="1:11" ht="16.5" thickBot="1" x14ac:dyDescent="0.3">
      <c r="A6" s="2" t="s">
        <v>0</v>
      </c>
      <c r="B6" s="3"/>
      <c r="C6" s="3"/>
      <c r="D6" s="3"/>
    </row>
    <row r="7" spans="1:11" ht="14.25" x14ac:dyDescent="0.2">
      <c r="A7" s="4"/>
      <c r="B7" s="4"/>
      <c r="C7" s="4"/>
      <c r="D7" s="4"/>
      <c r="E7" s="4"/>
      <c r="F7" s="4"/>
      <c r="G7" s="11"/>
      <c r="H7" s="4"/>
      <c r="I7" s="4"/>
      <c r="J7" s="11"/>
      <c r="K7" s="11"/>
    </row>
    <row r="8" spans="1:11" ht="14.25" x14ac:dyDescent="0.2">
      <c r="A8" s="4" t="s">
        <v>23</v>
      </c>
      <c r="B8" s="4"/>
      <c r="C8" s="4"/>
      <c r="D8" s="4">
        <v>556</v>
      </c>
      <c r="E8" s="4" t="s">
        <v>1</v>
      </c>
      <c r="F8" s="5">
        <v>570</v>
      </c>
      <c r="G8" s="11"/>
      <c r="H8" s="4"/>
      <c r="I8" s="4"/>
      <c r="J8" s="11">
        <f>D8*F8</f>
        <v>316920</v>
      </c>
      <c r="K8" s="11"/>
    </row>
    <row r="9" spans="1:11" ht="14.25" x14ac:dyDescent="0.2">
      <c r="A9" s="4" t="s">
        <v>2</v>
      </c>
      <c r="B9" s="4"/>
      <c r="C9" s="4"/>
      <c r="D9" s="4"/>
      <c r="E9" s="4"/>
      <c r="F9" s="4"/>
      <c r="G9" s="11"/>
      <c r="H9" s="4"/>
      <c r="I9" s="4"/>
      <c r="J9" s="11"/>
      <c r="K9" s="11"/>
    </row>
    <row r="10" spans="1:11" ht="14.25" x14ac:dyDescent="0.2">
      <c r="A10" s="4" t="s">
        <v>26</v>
      </c>
      <c r="B10" s="4"/>
      <c r="C10" s="4"/>
      <c r="D10" s="4">
        <v>56000</v>
      </c>
      <c r="E10" s="4" t="s">
        <v>1</v>
      </c>
      <c r="F10" s="6">
        <v>3.5</v>
      </c>
      <c r="G10" s="11"/>
      <c r="H10" s="4"/>
      <c r="I10" s="4"/>
      <c r="J10" s="11">
        <f>D10*F10</f>
        <v>196000</v>
      </c>
      <c r="K10" s="11"/>
    </row>
    <row r="11" spans="1:11" ht="14.25" x14ac:dyDescent="0.2">
      <c r="A11" s="4"/>
      <c r="B11" s="4"/>
      <c r="C11" s="4"/>
      <c r="D11" s="4"/>
      <c r="E11" s="4"/>
      <c r="F11" s="4"/>
      <c r="G11" s="11"/>
      <c r="H11" s="4"/>
      <c r="I11" s="4"/>
      <c r="J11" s="11">
        <f>SUM(J8:J10)</f>
        <v>512920</v>
      </c>
      <c r="K11" s="11"/>
    </row>
    <row r="12" spans="1:11" ht="14.25" x14ac:dyDescent="0.2">
      <c r="A12" s="4" t="s">
        <v>3</v>
      </c>
      <c r="B12" s="4"/>
      <c r="C12" s="4"/>
      <c r="D12" s="4"/>
      <c r="E12" s="4"/>
      <c r="F12" s="4"/>
      <c r="G12" s="11"/>
      <c r="H12" s="4"/>
      <c r="I12" s="4"/>
      <c r="J12" s="12">
        <v>35000</v>
      </c>
      <c r="K12" s="11"/>
    </row>
    <row r="13" spans="1:11" ht="14.25" x14ac:dyDescent="0.2">
      <c r="A13" s="4"/>
      <c r="B13" s="4"/>
      <c r="C13" s="4"/>
      <c r="D13" s="4"/>
      <c r="E13" s="4"/>
      <c r="F13" s="4"/>
      <c r="G13" s="11"/>
      <c r="H13" s="4"/>
      <c r="I13" s="4"/>
      <c r="J13" s="11"/>
      <c r="K13" s="11"/>
    </row>
    <row r="14" spans="1:11" ht="15" x14ac:dyDescent="0.25">
      <c r="A14" s="4" t="s">
        <v>4</v>
      </c>
      <c r="B14" s="4"/>
      <c r="C14" s="4"/>
      <c r="D14" s="4"/>
      <c r="E14" s="4"/>
      <c r="F14" s="4"/>
      <c r="G14" s="11"/>
      <c r="H14" s="4"/>
      <c r="I14" s="4"/>
      <c r="J14" s="11"/>
      <c r="K14" s="13">
        <f>J11+J12</f>
        <v>547920</v>
      </c>
    </row>
    <row r="16" spans="1:11" ht="16.5" thickBot="1" x14ac:dyDescent="0.3">
      <c r="A16" s="2" t="s">
        <v>5</v>
      </c>
      <c r="B16" s="3"/>
      <c r="C16" s="3"/>
    </row>
    <row r="18" spans="1:11" ht="14.25" x14ac:dyDescent="0.2">
      <c r="A18" s="7" t="s">
        <v>28</v>
      </c>
      <c r="B18" s="8"/>
      <c r="C18" s="8"/>
      <c r="D18" s="4"/>
      <c r="E18" s="4"/>
      <c r="F18" s="4"/>
      <c r="G18" s="11"/>
      <c r="H18" s="4"/>
      <c r="I18" s="4"/>
      <c r="J18" s="11"/>
      <c r="K18" s="11"/>
    </row>
    <row r="19" spans="1:11" ht="14.25" x14ac:dyDescent="0.2">
      <c r="A19" s="8"/>
      <c r="B19" s="8"/>
      <c r="C19" s="8"/>
      <c r="D19" s="4"/>
      <c r="E19" s="4"/>
      <c r="F19" s="4"/>
      <c r="G19" s="11"/>
      <c r="H19" s="4"/>
      <c r="I19" s="4"/>
      <c r="J19" s="11"/>
      <c r="K19" s="11"/>
    </row>
    <row r="20" spans="1:11" ht="14.25" x14ac:dyDescent="0.2">
      <c r="A20" s="4" t="s">
        <v>21</v>
      </c>
      <c r="B20" s="4"/>
      <c r="C20" s="4"/>
      <c r="D20" s="4"/>
      <c r="E20" s="4"/>
      <c r="F20" s="4"/>
      <c r="G20" s="11">
        <v>54000</v>
      </c>
      <c r="H20" s="4"/>
      <c r="I20" s="4"/>
      <c r="J20" s="11"/>
      <c r="K20" s="11"/>
    </row>
    <row r="21" spans="1:11" ht="14.25" x14ac:dyDescent="0.2">
      <c r="A21" s="4" t="s">
        <v>6</v>
      </c>
      <c r="B21" s="4"/>
      <c r="C21" s="4"/>
      <c r="D21" s="4"/>
      <c r="E21" s="4"/>
      <c r="F21" s="4"/>
      <c r="G21" s="11">
        <v>45000</v>
      </c>
      <c r="H21" s="4"/>
      <c r="I21" s="4"/>
      <c r="J21" s="11"/>
      <c r="K21" s="11"/>
    </row>
    <row r="22" spans="1:11" ht="14.25" x14ac:dyDescent="0.2">
      <c r="A22" s="4" t="s">
        <v>7</v>
      </c>
      <c r="B22" s="4"/>
      <c r="C22" s="4"/>
      <c r="D22" s="4"/>
      <c r="E22" s="4"/>
      <c r="F22" s="4"/>
      <c r="G22" s="11">
        <v>80000</v>
      </c>
      <c r="H22" s="4"/>
      <c r="I22" s="4"/>
      <c r="J22" s="11"/>
      <c r="K22" s="11"/>
    </row>
    <row r="23" spans="1:11" ht="14.25" x14ac:dyDescent="0.2">
      <c r="A23" s="4" t="s">
        <v>8</v>
      </c>
      <c r="B23" s="4"/>
      <c r="C23" s="4"/>
      <c r="D23" s="4"/>
      <c r="E23" s="4"/>
      <c r="F23" s="4"/>
      <c r="G23" s="11">
        <v>5000</v>
      </c>
      <c r="H23" s="4"/>
      <c r="I23" s="4"/>
      <c r="J23" s="11"/>
      <c r="K23" s="11"/>
    </row>
    <row r="24" spans="1:11" ht="14.25" x14ac:dyDescent="0.2">
      <c r="A24" s="4" t="s">
        <v>19</v>
      </c>
      <c r="B24" s="4"/>
      <c r="C24" s="4"/>
      <c r="D24" s="4"/>
      <c r="E24" s="4"/>
      <c r="F24" s="4"/>
      <c r="G24" s="11">
        <v>6000</v>
      </c>
      <c r="H24" s="4"/>
      <c r="I24" s="4"/>
      <c r="J24" s="11"/>
      <c r="K24" s="11"/>
    </row>
    <row r="25" spans="1:11" ht="14.25" x14ac:dyDescent="0.2">
      <c r="A25" s="4" t="s">
        <v>25</v>
      </c>
      <c r="B25" s="4"/>
      <c r="C25" s="4"/>
      <c r="D25" s="4"/>
      <c r="E25" s="4"/>
      <c r="F25" s="4"/>
      <c r="G25" s="11">
        <v>7000</v>
      </c>
      <c r="H25" s="4"/>
      <c r="I25" s="4"/>
      <c r="J25" s="11"/>
      <c r="K25" s="11"/>
    </row>
    <row r="26" spans="1:11" ht="14.25" x14ac:dyDescent="0.2">
      <c r="A26" s="4" t="s">
        <v>9</v>
      </c>
      <c r="B26" s="4"/>
      <c r="C26" s="4"/>
      <c r="D26" s="4"/>
      <c r="E26" s="4"/>
      <c r="F26" s="4"/>
      <c r="G26" s="11">
        <v>35000</v>
      </c>
      <c r="H26" s="4"/>
      <c r="I26" s="4"/>
      <c r="J26" s="11"/>
      <c r="K26" s="11"/>
    </row>
    <row r="27" spans="1:11" ht="14.25" x14ac:dyDescent="0.2">
      <c r="A27" s="4" t="s">
        <v>10</v>
      </c>
      <c r="B27" s="4"/>
      <c r="C27" s="4"/>
      <c r="D27" s="4"/>
      <c r="E27" s="4"/>
      <c r="F27" s="4"/>
      <c r="G27" s="12">
        <v>5000</v>
      </c>
      <c r="H27" s="4"/>
      <c r="I27" s="4"/>
      <c r="J27" s="11"/>
      <c r="K27" s="11"/>
    </row>
    <row r="28" spans="1:11" ht="14.25" x14ac:dyDescent="0.2">
      <c r="A28" s="4"/>
      <c r="B28" s="4"/>
      <c r="C28" s="4"/>
      <c r="D28" s="4"/>
      <c r="E28" s="4"/>
      <c r="F28" s="4"/>
      <c r="G28" s="11"/>
      <c r="H28" s="4"/>
      <c r="I28" s="4"/>
      <c r="J28" s="11">
        <f>G20+G21+G22+G23+G24+G26+G25+G27</f>
        <v>237000</v>
      </c>
      <c r="K28" s="11"/>
    </row>
    <row r="29" spans="1:11" ht="14.25" x14ac:dyDescent="0.2">
      <c r="A29" s="4"/>
      <c r="B29" s="4"/>
      <c r="C29" s="4"/>
      <c r="D29" s="4"/>
      <c r="E29" s="4"/>
      <c r="F29" s="4"/>
      <c r="G29" s="11"/>
      <c r="H29" s="4"/>
      <c r="I29" s="4"/>
      <c r="J29" s="11"/>
      <c r="K29" s="11"/>
    </row>
    <row r="30" spans="1:11" ht="14.25" x14ac:dyDescent="0.2">
      <c r="A30" s="7" t="s">
        <v>11</v>
      </c>
      <c r="B30" s="9"/>
      <c r="C30" s="9"/>
      <c r="D30" s="4"/>
      <c r="E30" s="4"/>
      <c r="F30" s="4"/>
      <c r="G30" s="11"/>
      <c r="H30" s="4"/>
      <c r="I30" s="4"/>
      <c r="J30" s="11"/>
      <c r="K30" s="11"/>
    </row>
    <row r="31" spans="1:11" ht="14.25" x14ac:dyDescent="0.2">
      <c r="A31" s="8"/>
      <c r="B31" s="4"/>
      <c r="C31" s="4"/>
      <c r="D31" s="4"/>
      <c r="E31" s="4"/>
      <c r="F31" s="4"/>
      <c r="G31" s="11"/>
      <c r="H31" s="4"/>
      <c r="I31" s="4"/>
      <c r="J31" s="11"/>
      <c r="K31" s="11"/>
    </row>
    <row r="32" spans="1:11" ht="14.25" x14ac:dyDescent="0.2">
      <c r="A32" s="4" t="s">
        <v>12</v>
      </c>
      <c r="B32" s="4"/>
      <c r="C32" s="4"/>
      <c r="D32" s="4"/>
      <c r="E32" s="4"/>
      <c r="F32" s="4"/>
      <c r="G32" s="11">
        <v>9000</v>
      </c>
      <c r="H32" s="4"/>
      <c r="I32" s="4"/>
      <c r="J32" s="11"/>
      <c r="K32" s="11"/>
    </row>
    <row r="33" spans="1:11" ht="14.25" x14ac:dyDescent="0.2">
      <c r="A33" s="4" t="s">
        <v>13</v>
      </c>
      <c r="B33" s="4"/>
      <c r="C33" s="4"/>
      <c r="D33" s="4"/>
      <c r="E33" s="4"/>
      <c r="F33" s="4"/>
      <c r="G33" s="11">
        <v>7000</v>
      </c>
      <c r="H33" s="4"/>
      <c r="I33" s="4"/>
      <c r="J33" s="11"/>
      <c r="K33" s="11"/>
    </row>
    <row r="34" spans="1:11" ht="14.25" x14ac:dyDescent="0.2">
      <c r="A34" s="4" t="s">
        <v>20</v>
      </c>
      <c r="B34" s="4"/>
      <c r="C34" s="4"/>
      <c r="D34" s="4"/>
      <c r="E34" s="4"/>
      <c r="F34" s="4"/>
      <c r="G34" s="11">
        <v>58000</v>
      </c>
      <c r="H34" s="4"/>
      <c r="I34" s="4"/>
      <c r="J34" s="11"/>
      <c r="K34" s="11"/>
    </row>
    <row r="35" spans="1:11" ht="14.25" x14ac:dyDescent="0.2">
      <c r="A35" s="4" t="s">
        <v>24</v>
      </c>
      <c r="B35" s="4"/>
      <c r="C35" s="4"/>
      <c r="D35" s="4"/>
      <c r="E35" s="4"/>
      <c r="F35" s="4"/>
      <c r="G35" s="11">
        <v>22000</v>
      </c>
      <c r="H35" s="4"/>
      <c r="I35" s="4"/>
      <c r="J35" s="11"/>
      <c r="K35" s="11"/>
    </row>
    <row r="36" spans="1:11" ht="14.25" x14ac:dyDescent="0.2">
      <c r="A36" s="4" t="s">
        <v>14</v>
      </c>
      <c r="B36" s="4"/>
      <c r="C36" s="4"/>
      <c r="D36" s="4"/>
      <c r="E36" s="4"/>
      <c r="F36" s="4"/>
      <c r="G36" s="11">
        <v>23000</v>
      </c>
      <c r="H36" s="4"/>
      <c r="I36" s="4"/>
      <c r="J36" s="11"/>
      <c r="K36" s="11"/>
    </row>
    <row r="37" spans="1:11" ht="14.25" x14ac:dyDescent="0.2">
      <c r="A37" s="4" t="s">
        <v>15</v>
      </c>
      <c r="B37" s="4"/>
      <c r="C37" s="4"/>
      <c r="D37" s="4"/>
      <c r="E37" s="4"/>
      <c r="F37" s="4"/>
      <c r="G37" s="11">
        <v>6000</v>
      </c>
      <c r="H37" s="4"/>
      <c r="I37" s="4"/>
      <c r="J37" s="11"/>
      <c r="K37" s="11"/>
    </row>
    <row r="38" spans="1:11" ht="14.25" x14ac:dyDescent="0.2">
      <c r="A38" s="4" t="s">
        <v>10</v>
      </c>
      <c r="B38" s="4"/>
      <c r="C38" s="4"/>
      <c r="D38" s="4"/>
      <c r="E38" s="4"/>
      <c r="F38" s="4"/>
      <c r="G38" s="12">
        <v>5000</v>
      </c>
      <c r="H38" s="4"/>
      <c r="I38" s="4"/>
      <c r="J38" s="11">
        <f>+G32+G33+G34+G35+G36+G37+G38</f>
        <v>130000</v>
      </c>
      <c r="K38" s="11"/>
    </row>
    <row r="39" spans="1:11" ht="14.25" x14ac:dyDescent="0.2">
      <c r="A39" s="4"/>
      <c r="B39" s="4"/>
      <c r="C39" s="4"/>
      <c r="D39" s="4"/>
      <c r="E39" s="4"/>
      <c r="F39" s="4"/>
      <c r="G39" s="11"/>
      <c r="H39" s="4"/>
      <c r="I39" s="4"/>
      <c r="J39" s="11"/>
      <c r="K39" s="11"/>
    </row>
    <row r="40" spans="1:11" ht="14.25" x14ac:dyDescent="0.2">
      <c r="A40" s="4" t="s">
        <v>16</v>
      </c>
      <c r="B40" s="4"/>
      <c r="C40" s="4"/>
      <c r="D40" s="4"/>
      <c r="E40" s="4"/>
      <c r="F40" s="4"/>
      <c r="G40" s="11"/>
      <c r="H40" s="4"/>
      <c r="I40" s="4"/>
      <c r="J40" s="11">
        <v>150000</v>
      </c>
      <c r="K40" s="11"/>
    </row>
    <row r="41" spans="1:11" ht="14.25" x14ac:dyDescent="0.2">
      <c r="A41" s="4"/>
      <c r="B41" s="4"/>
      <c r="C41" s="4"/>
      <c r="D41" s="4"/>
      <c r="E41" s="4"/>
      <c r="F41" s="4"/>
      <c r="G41" s="11"/>
      <c r="H41" s="4"/>
      <c r="I41" s="4"/>
      <c r="J41" s="11"/>
      <c r="K41" s="11"/>
    </row>
    <row r="42" spans="1:11" ht="15.75" thickBot="1" x14ac:dyDescent="0.3">
      <c r="A42" s="4" t="s">
        <v>18</v>
      </c>
      <c r="B42" s="4"/>
      <c r="C42" s="4"/>
      <c r="D42" s="4"/>
      <c r="E42" s="4"/>
      <c r="F42" s="4"/>
      <c r="G42" s="11"/>
      <c r="H42" s="4"/>
      <c r="I42" s="4"/>
      <c r="J42" s="11"/>
      <c r="K42" s="14">
        <f>J28+J38+J40</f>
        <v>517000</v>
      </c>
    </row>
    <row r="43" spans="1:11" ht="15" x14ac:dyDescent="0.25">
      <c r="A43" s="4"/>
      <c r="B43" s="4"/>
      <c r="C43" s="4"/>
      <c r="D43" s="4"/>
      <c r="E43" s="4"/>
      <c r="F43" s="4"/>
      <c r="G43" s="11"/>
      <c r="H43" s="4"/>
      <c r="I43" s="4"/>
      <c r="J43" s="11"/>
      <c r="K43" s="13"/>
    </row>
    <row r="44" spans="1:11" ht="15" x14ac:dyDescent="0.25">
      <c r="A44" s="4"/>
      <c r="B44" s="4"/>
      <c r="C44" s="4"/>
      <c r="D44" s="4"/>
      <c r="E44" s="4"/>
      <c r="F44" s="4"/>
      <c r="G44" s="11"/>
      <c r="H44" s="4"/>
      <c r="I44" s="4"/>
      <c r="J44" s="11"/>
      <c r="K44" s="13"/>
    </row>
    <row r="45" spans="1:11" ht="15.75" thickBot="1" x14ac:dyDescent="0.3">
      <c r="A45" s="10" t="s">
        <v>17</v>
      </c>
      <c r="B45" s="10"/>
      <c r="C45" s="10"/>
      <c r="D45" s="4"/>
      <c r="E45" s="4"/>
      <c r="F45" s="4"/>
      <c r="G45" s="11"/>
      <c r="H45" s="4"/>
      <c r="I45" s="4"/>
      <c r="J45" s="11"/>
      <c r="K45" s="24">
        <f>K14-K42</f>
        <v>30920</v>
      </c>
    </row>
    <row r="46" spans="1:11" ht="15" thickTop="1" x14ac:dyDescent="0.2">
      <c r="A46" s="4"/>
      <c r="B46" s="4"/>
      <c r="C46" s="4"/>
      <c r="D46" s="4"/>
      <c r="E46" s="4"/>
      <c r="F46" s="4"/>
      <c r="G46" s="11"/>
      <c r="H46" s="4"/>
      <c r="I46" s="4"/>
      <c r="J46" s="11"/>
      <c r="K46" s="11"/>
    </row>
    <row r="47" spans="1:11" ht="14.25" x14ac:dyDescent="0.2">
      <c r="A47" s="4"/>
      <c r="B47" s="4"/>
      <c r="C47" s="4"/>
      <c r="D47" s="4"/>
      <c r="E47" s="4"/>
      <c r="F47" s="4"/>
      <c r="G47" s="11"/>
      <c r="H47" s="4"/>
      <c r="I47" s="4"/>
      <c r="J47" s="11"/>
      <c r="K47" s="11"/>
    </row>
    <row r="48" spans="1:11" ht="14.25" x14ac:dyDescent="0.2">
      <c r="A48" s="4"/>
      <c r="B48" s="4"/>
      <c r="C48" s="4"/>
      <c r="D48" s="4"/>
      <c r="E48" s="4"/>
      <c r="F48" s="4"/>
      <c r="G48" s="11"/>
      <c r="H48" s="4"/>
      <c r="I48" s="4"/>
      <c r="J48" s="11"/>
      <c r="K48" s="11"/>
    </row>
    <row r="49" spans="1:1" x14ac:dyDescent="0.2">
      <c r="A49" t="s">
        <v>30</v>
      </c>
    </row>
  </sheetData>
  <phoneticPr fontId="0" type="noConversion"/>
  <pageMargins left="0.71" right="0.34" top="1" bottom="0.4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 Devil</dc:creator>
  <cp:lastModifiedBy>Carl Erik Larsen</cp:lastModifiedBy>
  <cp:lastPrinted>2016-03-12T20:40:28Z</cp:lastPrinted>
  <dcterms:created xsi:type="dcterms:W3CDTF">2001-02-26T07:34:59Z</dcterms:created>
  <dcterms:modified xsi:type="dcterms:W3CDTF">2021-04-21T17:49:28Z</dcterms:modified>
</cp:coreProperties>
</file>